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bra\Dropbox\CORE-Developer Docs (SHARED NATE, ASKER)\TEMP COMMUNICATION STRATEGY\CORE Articles for Publishing\"/>
    </mc:Choice>
  </mc:AlternateContent>
  <bookViews>
    <workbookView xWindow="0" yWindow="0" windowWidth="23040" windowHeight="9084" xr2:uid="{00000000-000D-0000-FFFF-FFFF00000000}"/>
  </bookViews>
  <sheets>
    <sheet name="Sweat Rate Calc" sheetId="1" r:id="rId1"/>
    <sheet name="Conversion Factor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D28" i="1"/>
  <c r="D30" i="1" s="1"/>
  <c r="D32" i="1" s="1"/>
</calcChain>
</file>

<file path=xl/sharedStrings.xml><?xml version="1.0" encoding="utf-8"?>
<sst xmlns="http://schemas.openxmlformats.org/spreadsheetml/2006/main" count="58" uniqueCount="42">
  <si>
    <t>Weight before</t>
  </si>
  <si>
    <t>Weight after</t>
  </si>
  <si>
    <t>Fluid intake</t>
  </si>
  <si>
    <t>Urination</t>
  </si>
  <si>
    <t>Units</t>
  </si>
  <si>
    <t>Fluids</t>
  </si>
  <si>
    <t>fl oz</t>
  </si>
  <si>
    <t>ml</t>
  </si>
  <si>
    <t>Weight</t>
  </si>
  <si>
    <t>kg</t>
  </si>
  <si>
    <t>lbs</t>
  </si>
  <si>
    <t>stones</t>
  </si>
  <si>
    <t>Conversion</t>
  </si>
  <si>
    <t>L</t>
  </si>
  <si>
    <t>Weight loss</t>
  </si>
  <si>
    <t>Calculations</t>
  </si>
  <si>
    <t>Exercise time</t>
  </si>
  <si>
    <t>min</t>
  </si>
  <si>
    <t>Sweat rate</t>
  </si>
  <si>
    <t>Total sweat loss</t>
  </si>
  <si>
    <t>L/hr</t>
  </si>
  <si>
    <t>You Enter</t>
  </si>
  <si>
    <t>We Calculate</t>
  </si>
  <si>
    <t>Key to Colors</t>
  </si>
  <si>
    <t>Sport</t>
  </si>
  <si>
    <t>Running</t>
  </si>
  <si>
    <t>Intensity</t>
  </si>
  <si>
    <t>High</t>
  </si>
  <si>
    <t>Temp</t>
  </si>
  <si>
    <t>Humidity</t>
  </si>
  <si>
    <t>Feels Like</t>
  </si>
  <si>
    <t>F</t>
  </si>
  <si>
    <t>%</t>
  </si>
  <si>
    <t>Date</t>
  </si>
  <si>
    <t>Measurement</t>
  </si>
  <si>
    <t>Athlete Info</t>
  </si>
  <si>
    <t>Name</t>
  </si>
  <si>
    <t>Time</t>
  </si>
  <si>
    <t>1:00PM</t>
  </si>
  <si>
    <t>Copyright CORE Nutrition Planning LLC</t>
  </si>
  <si>
    <t>Exercise Info (reference only)</t>
  </si>
  <si>
    <t>Data (for calculation)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</si>
</sst>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Font="1"/>
    <xf numFmtId="2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1" fillId="0" borderId="2" xfId="0" applyFont="1" applyBorder="1"/>
    <xf numFmtId="2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fuelthecore.com/articles/sweat-rate-calculati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762000</xdr:colOff>
      <xdr:row>3</xdr:row>
      <xdr:rowOff>179526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1E90E-0D82-45F0-9327-EEAB93CD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67840" cy="72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7"/>
  <sheetViews>
    <sheetView tabSelected="1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A6" sqref="A6"/>
    </sheetView>
  </sheetViews>
  <sheetFormatPr defaultRowHeight="14.4" x14ac:dyDescent="0.3"/>
  <cols>
    <col min="1" max="1" width="5.77734375" customWidth="1"/>
    <col min="3" max="5" width="15.77734375" customWidth="1"/>
    <col min="6" max="6" width="5.77734375" customWidth="1"/>
    <col min="7" max="7" width="0" hidden="1" customWidth="1"/>
    <col min="8" max="8" width="15.77734375" customWidth="1"/>
  </cols>
  <sheetData>
    <row r="6" spans="2:8" x14ac:dyDescent="0.3">
      <c r="B6" s="1" t="s">
        <v>35</v>
      </c>
    </row>
    <row r="7" spans="2:8" x14ac:dyDescent="0.3">
      <c r="C7" t="s">
        <v>36</v>
      </c>
      <c r="H7" s="7" t="s">
        <v>23</v>
      </c>
    </row>
    <row r="8" spans="2:8" x14ac:dyDescent="0.3">
      <c r="H8" s="6" t="s">
        <v>21</v>
      </c>
    </row>
    <row r="9" spans="2:8" x14ac:dyDescent="0.3">
      <c r="B9" s="1" t="s">
        <v>40</v>
      </c>
      <c r="H9" s="5" t="s">
        <v>22</v>
      </c>
    </row>
    <row r="10" spans="2:8" x14ac:dyDescent="0.3">
      <c r="B10" s="1"/>
      <c r="C10" t="s">
        <v>33</v>
      </c>
      <c r="D10" s="11">
        <v>42887</v>
      </c>
    </row>
    <row r="11" spans="2:8" x14ac:dyDescent="0.3">
      <c r="B11" s="1"/>
      <c r="C11" t="s">
        <v>37</v>
      </c>
      <c r="D11" s="11" t="s">
        <v>38</v>
      </c>
    </row>
    <row r="12" spans="2:8" x14ac:dyDescent="0.3">
      <c r="C12" s="9" t="s">
        <v>24</v>
      </c>
      <c r="D12" s="12" t="s">
        <v>25</v>
      </c>
    </row>
    <row r="13" spans="2:8" x14ac:dyDescent="0.3">
      <c r="C13" s="9" t="s">
        <v>26</v>
      </c>
      <c r="D13" s="12" t="s">
        <v>27</v>
      </c>
    </row>
    <row r="14" spans="2:8" x14ac:dyDescent="0.3">
      <c r="C14" s="9" t="s">
        <v>28</v>
      </c>
      <c r="D14" s="12">
        <v>80</v>
      </c>
      <c r="E14" t="s">
        <v>31</v>
      </c>
    </row>
    <row r="15" spans="2:8" x14ac:dyDescent="0.3">
      <c r="C15" s="9" t="s">
        <v>29</v>
      </c>
      <c r="D15" s="12">
        <v>40</v>
      </c>
      <c r="E15" t="s">
        <v>32</v>
      </c>
    </row>
    <row r="16" spans="2:8" x14ac:dyDescent="0.3">
      <c r="C16" s="9" t="s">
        <v>30</v>
      </c>
      <c r="D16" s="12">
        <v>80</v>
      </c>
      <c r="E16" t="s">
        <v>31</v>
      </c>
    </row>
    <row r="17" spans="2:7" x14ac:dyDescent="0.3">
      <c r="C17" s="1"/>
    </row>
    <row r="19" spans="2:7" x14ac:dyDescent="0.3">
      <c r="B19" s="1" t="s">
        <v>41</v>
      </c>
      <c r="D19" s="2" t="s">
        <v>34</v>
      </c>
      <c r="E19" s="2" t="s">
        <v>4</v>
      </c>
    </row>
    <row r="20" spans="2:7" x14ac:dyDescent="0.3">
      <c r="C20" t="s">
        <v>0</v>
      </c>
      <c r="D20" s="8">
        <v>175</v>
      </c>
      <c r="E20" s="8" t="s">
        <v>10</v>
      </c>
      <c r="G20">
        <f>D20*VLOOKUP(E20,'Conversion Factors'!$C$9:$D$11,2,0)</f>
        <v>79.45</v>
      </c>
    </row>
    <row r="21" spans="2:7" x14ac:dyDescent="0.3">
      <c r="C21" t="s">
        <v>1</v>
      </c>
      <c r="D21" s="8">
        <v>172</v>
      </c>
      <c r="E21" s="8" t="s">
        <v>10</v>
      </c>
      <c r="G21">
        <f>D21*VLOOKUP(E21,'Conversion Factors'!$C$9:$D$11,2,0)</f>
        <v>78.088000000000008</v>
      </c>
    </row>
    <row r="22" spans="2:7" x14ac:dyDescent="0.3">
      <c r="C22" t="s">
        <v>2</v>
      </c>
      <c r="D22" s="8">
        <v>12</v>
      </c>
      <c r="E22" s="8" t="s">
        <v>6</v>
      </c>
      <c r="G22">
        <f>D22*VLOOKUP(E22,'Conversion Factors'!$C$4:$D$6,2,0)</f>
        <v>0.35488799999999998</v>
      </c>
    </row>
    <row r="23" spans="2:7" x14ac:dyDescent="0.3">
      <c r="C23" t="s">
        <v>3</v>
      </c>
      <c r="D23" s="8">
        <v>500</v>
      </c>
      <c r="E23" s="8" t="s">
        <v>7</v>
      </c>
      <c r="G23">
        <f>D23*VLOOKUP(E23,'Conversion Factors'!$C$4:$D$6,2,0)</f>
        <v>0.5</v>
      </c>
    </row>
    <row r="24" spans="2:7" x14ac:dyDescent="0.3">
      <c r="C24" t="s">
        <v>16</v>
      </c>
      <c r="D24" s="8">
        <v>75</v>
      </c>
      <c r="E24" s="8" t="s">
        <v>17</v>
      </c>
    </row>
    <row r="27" spans="2:7" x14ac:dyDescent="0.3">
      <c r="B27" s="1" t="s">
        <v>15</v>
      </c>
    </row>
    <row r="28" spans="2:7" x14ac:dyDescent="0.3">
      <c r="C28" t="s">
        <v>14</v>
      </c>
      <c r="D28" s="10">
        <f>D20*VLOOKUP(E20,'Conversion Factors'!$C$9:$D$11,2,0)-D21*VLOOKUP(E21,'Conversion Factors'!$C$9:$D$11,2,0)</f>
        <v>1.3619999999999948</v>
      </c>
      <c r="E28" s="4" t="s">
        <v>9</v>
      </c>
    </row>
    <row r="29" spans="2:7" x14ac:dyDescent="0.3">
      <c r="D29" s="3"/>
    </row>
    <row r="30" spans="2:7" x14ac:dyDescent="0.3">
      <c r="C30" t="s">
        <v>19</v>
      </c>
      <c r="D30" s="10">
        <f>D28+D22*VLOOKUP(E22,'Conversion Factors'!$C$4:$D$6,2,0)-D23*VLOOKUP(E23,'Conversion Factors'!$C$4:$D$6,2,0)</f>
        <v>1.2168879999999946</v>
      </c>
      <c r="E30" s="4" t="s">
        <v>13</v>
      </c>
    </row>
    <row r="31" spans="2:7" ht="15" thickBot="1" x14ac:dyDescent="0.35">
      <c r="D31" s="3"/>
    </row>
    <row r="32" spans="2:7" ht="15" thickBot="1" x14ac:dyDescent="0.35">
      <c r="C32" s="14" t="s">
        <v>18</v>
      </c>
      <c r="D32" s="15">
        <f>D30/(D24/60)</f>
        <v>0.97351039999999567</v>
      </c>
      <c r="E32" s="16" t="s">
        <v>20</v>
      </c>
    </row>
    <row r="37" spans="1:1" x14ac:dyDescent="0.3">
      <c r="A37" s="13" t="s">
        <v>39</v>
      </c>
    </row>
  </sheetData>
  <pageMargins left="0.7" right="0.7" top="0.75" bottom="0.75" header="0.3" footer="0.3"/>
  <pageSetup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'Conversion Factors'!$C$9:$C$11</xm:f>
          </x14:formula1>
          <xm:sqref>E20:E21</xm:sqref>
        </x14:dataValidation>
        <x14:dataValidation type="list" allowBlank="1" showInputMessage="1" showErrorMessage="1" xr:uid="{00000000-0002-0000-0000-000001000000}">
          <x14:formula1>
            <xm:f>'Conversion Factors'!$C$4:$C$7</xm:f>
          </x14:formula1>
          <xm:sqref>E22:E23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1"/>
  <sheetViews>
    <sheetView workbookViewId="0">
      <selection activeCell="K2" sqref="K2"/>
    </sheetView>
  </sheetViews>
  <sheetFormatPr defaultRowHeight="14.4" x14ac:dyDescent="0.3"/>
  <cols>
    <col min="4" max="4" width="12.77734375" customWidth="1"/>
  </cols>
  <sheetData>
    <row r="3" spans="3:5" x14ac:dyDescent="0.3">
      <c r="C3" s="7" t="s">
        <v>5</v>
      </c>
      <c r="D3" s="7" t="s">
        <v>12</v>
      </c>
      <c r="E3" s="7" t="s">
        <v>4</v>
      </c>
    </row>
    <row r="4" spans="3:5" x14ac:dyDescent="0.3">
      <c r="C4" s="5" t="s">
        <v>6</v>
      </c>
      <c r="D4" s="5">
        <v>2.9574E-2</v>
      </c>
      <c r="E4" s="5" t="s">
        <v>13</v>
      </c>
    </row>
    <row r="5" spans="3:5" x14ac:dyDescent="0.3">
      <c r="C5" s="5" t="s">
        <v>7</v>
      </c>
      <c r="D5" s="5">
        <v>1E-3</v>
      </c>
      <c r="E5" s="5" t="s">
        <v>13</v>
      </c>
    </row>
    <row r="6" spans="3:5" x14ac:dyDescent="0.3">
      <c r="C6" s="5" t="s">
        <v>13</v>
      </c>
      <c r="D6" s="5">
        <v>1</v>
      </c>
      <c r="E6" s="5" t="s">
        <v>13</v>
      </c>
    </row>
    <row r="8" spans="3:5" x14ac:dyDescent="0.3">
      <c r="C8" s="7" t="s">
        <v>8</v>
      </c>
      <c r="D8" s="7" t="s">
        <v>12</v>
      </c>
      <c r="E8" s="7" t="s">
        <v>4</v>
      </c>
    </row>
    <row r="9" spans="3:5" x14ac:dyDescent="0.3">
      <c r="C9" s="5" t="s">
        <v>9</v>
      </c>
      <c r="D9" s="5">
        <v>1</v>
      </c>
      <c r="E9" s="5" t="s">
        <v>9</v>
      </c>
    </row>
    <row r="10" spans="3:5" x14ac:dyDescent="0.3">
      <c r="C10" s="5" t="s">
        <v>10</v>
      </c>
      <c r="D10" s="5">
        <v>0.45400000000000001</v>
      </c>
      <c r="E10" s="5" t="s">
        <v>9</v>
      </c>
    </row>
    <row r="11" spans="3:5" x14ac:dyDescent="0.3">
      <c r="C11" s="5" t="s">
        <v>11</v>
      </c>
      <c r="D11" s="5">
        <v>6.35</v>
      </c>
      <c r="E11" s="5" t="s">
        <v>9</v>
      </c>
    </row>
  </sheetData>
  <sheetProtection algorithmName="SHA-512" hashValue="05SVrMOnsOs1sq60YueTC7//iSpx6wY6L174darEJQ/Nivi/DEAIzutyJKVGW4rBo3A/ULnCy63yc55rVk8BTw==" saltValue="tOJrOxSEOuZpF9bdMPeJEA==" spinCount="100000"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Sweat Rate Calc</vt:lpstr>
      <vt:lpstr>Conversion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Braun</dc:creator>
  <cp:lastModifiedBy>William Braun</cp:lastModifiedBy>
  <cp:lastPrinted>2017-09-13T16:08:55Z</cp:lastPrinted>
  <dcterms:created xsi:type="dcterms:W3CDTF">2017-07-02T22:25:45Z</dcterms:created>
  <dcterms:modified xsi:type="dcterms:W3CDTF">2017-09-13T16:10:28Z</dcterms:modified>
</cp:coreProperties>
</file>